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80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'Arkusz1'!$A$1:$F$58</definedName>
  </definedNames>
  <calcPr fullCalcOnLoad="1"/>
</workbook>
</file>

<file path=xl/sharedStrings.xml><?xml version="1.0" encoding="utf-8"?>
<sst xmlns="http://schemas.openxmlformats.org/spreadsheetml/2006/main" count="76" uniqueCount="75">
  <si>
    <t>DZIAŁ</t>
  </si>
  <si>
    <t>ROZDZIAŁ</t>
  </si>
  <si>
    <t>NAZWA</t>
  </si>
  <si>
    <t>WYKONANIE</t>
  </si>
  <si>
    <t>%</t>
  </si>
  <si>
    <t>010</t>
  </si>
  <si>
    <t>01010</t>
  </si>
  <si>
    <t>MOSZNICA-LIPÓWKA</t>
  </si>
  <si>
    <t>REALIZACJA INWESTYCJI</t>
  </si>
  <si>
    <t>W GMINIE DZIAŁDOWO</t>
  </si>
  <si>
    <t>600</t>
  </si>
  <si>
    <t>60016</t>
  </si>
  <si>
    <t>DOK. NA BUD. CIĄGU PIESZO-ROWER. DZIAŁDOWO-KSIĘŻY DWÓR</t>
  </si>
  <si>
    <t>KOMORNIKI-REMONT</t>
  </si>
  <si>
    <t>WYKON. NAWIERZCHNI BUTOMICZNEJ MALINOWO</t>
  </si>
  <si>
    <t>OGÓŁEM</t>
  </si>
  <si>
    <t>Wójta Gminy Działdowo</t>
  </si>
  <si>
    <t>92109</t>
  </si>
  <si>
    <t>OŚWIATA I WYCHOWANIE</t>
  </si>
  <si>
    <t>801</t>
  </si>
  <si>
    <t>921</t>
  </si>
  <si>
    <t>Załącznik Nr 3</t>
  </si>
  <si>
    <t>\</t>
  </si>
  <si>
    <t>ADMINISTRACJA PUBLICZNA</t>
  </si>
  <si>
    <t>750</t>
  </si>
  <si>
    <t>75023</t>
  </si>
  <si>
    <t>754</t>
  </si>
  <si>
    <t>75412</t>
  </si>
  <si>
    <t>BEZPIECZE ŃSTWO PUBLICZNE I OCHRONA PRZECIWPOŻAROWA</t>
  </si>
  <si>
    <t>80101</t>
  </si>
  <si>
    <t xml:space="preserve"> KULTURA I OCHRONA DZIEDZICTWA NARODOWEGO</t>
  </si>
  <si>
    <t>REMONT I MODERNIZACJA ŚWIETLICY W GNOJNIE WRAZ Z ZAGOSPODAROWANIEM PARKU PODWORSKIEGO</t>
  </si>
  <si>
    <t>PLAN NA 2010 r.</t>
  </si>
  <si>
    <t>W 2010 ROKU</t>
  </si>
  <si>
    <t>ODBUDOWA ZBIORNIKÓW W SZENKOWIE</t>
  </si>
  <si>
    <t>ROZBUDOWA WODOCIĄGU W RUSZKOWIE</t>
  </si>
  <si>
    <t>BUDOWA PRZYŁĄCZA WODNO- KANALIZACYJNEGO RUSZKOWO</t>
  </si>
  <si>
    <t>BUDOWA PRZYŁĄCZA WODOCIĄGOWEGO W RUSZKOWIE</t>
  </si>
  <si>
    <t>BUDOWA PRZYŁĄCZA WODOCIĄGOWEGO W PETRYKOZACH</t>
  </si>
  <si>
    <t>ROZBUDOWA KANALIZACJI UZDOWO</t>
  </si>
  <si>
    <t>ROZBUDOWA  WODOCIĄGU W  BURKACIE</t>
  </si>
  <si>
    <t xml:space="preserve">BUDOWA OCZYSZCZALNI ŚCIEKÓW I SIECI KANALIZACYJNEJ WRAZ Z PRZYŁĄCZAMI DLA WSI KRAMARZEWO </t>
  </si>
  <si>
    <t>ROLNICTWO I ŁOWIECTWO</t>
  </si>
  <si>
    <t>TRANSPORT I ŁĄCZNOŚĆ</t>
  </si>
  <si>
    <t>BUDOWA DRÓG W MIEJSCOWOŚCI PIERŁAWKI</t>
  </si>
  <si>
    <t>BUDOWA PĘTLI AUTOBUSOWEJ W KURKACH</t>
  </si>
  <si>
    <t>SOŁECTWO UZDOWO- BUDOWA CHODNIKA</t>
  </si>
  <si>
    <t>ZAKUP SPECJALISTYCZNEGO SPRZĘTU RATOWNICTWA DROGOWEGO</t>
  </si>
  <si>
    <t>DOKUMENTACJA NA BUDOWĘ SALI GIMNASTYCZNEJ Z.S. W KSIĘŻYM DWORZE</t>
  </si>
  <si>
    <t>BUDOWA BOISKA SZKOLNEGO DO GRY W PIŁKĘ KOSZYKOWĄ I PIŁKĘ SIATKOWĄ</t>
  </si>
  <si>
    <t>DOKOŃCZENIE BUDOWY PARKINGU PRZY SP RUSZKOWO</t>
  </si>
  <si>
    <t>900</t>
  </si>
  <si>
    <t>90095</t>
  </si>
  <si>
    <t>GOSPODARKA KOMUNALNA I OCHRONA ŚRODOWISKA</t>
  </si>
  <si>
    <t>SOŁECTWO KRAMARZEWO- ZAKUP URZĄDZEŃ NA PLAC ZABAW</t>
  </si>
  <si>
    <t>SOŁECTWO RUDOLFOWO- ZAKUP URZĄDZEŃ NA PLAC ZABAW</t>
  </si>
  <si>
    <t>SOŁECTWO SŁAWKOWO- ZAKUP URZĄDZEŃ NA PLAC ZABAW</t>
  </si>
  <si>
    <t>SOŁECTWO KLĘCZKOWO- ZAKUP URZĄDZEŃ NA PLAC ZABAW</t>
  </si>
  <si>
    <t>SOŁECTWO MOSZNICA- ZAKUP URZĄDZEŃ NA PLAC ZABAW</t>
  </si>
  <si>
    <t>SOŁECTWO KISINY- ZAKUP URZĄDZEŃ NA PLAC ZABAW</t>
  </si>
  <si>
    <t>SOŁECTWO RUSZKOWO- ZAKUP URZĄDZEŃ NA PLAC ZABAW</t>
  </si>
  <si>
    <t>SOŁECTWO KSIĘŻY DWÓR- ZAKUP URZĄDZEŃ NA PLAC ZABAW</t>
  </si>
  <si>
    <t>SOŁECTWO FILICE- ZAKUP URZĄDZEŃ NA PLAC ZABAW</t>
  </si>
  <si>
    <t>SOŁECTWO POŻARY- ZAKUP URZĄDZEŃ NA PLAC ZABAW</t>
  </si>
  <si>
    <t>SOŁECTWO JANKOWICE- ZAKUP URZĄDZEŃ NA PLAC ZABAW</t>
  </si>
  <si>
    <t>SOŁECTWO BURKAT- ZAKUP URZĄDZEŃ NA PLAC ZABAW</t>
  </si>
  <si>
    <t>SOŁECTWO SĘKOWO- ZAKUP URZĄDZEŃ NA PLAC ZABAW</t>
  </si>
  <si>
    <t>REMONT ŚWIETLICY W MIEJSCOWOŚCI KURKI</t>
  </si>
  <si>
    <t>WYKONANIE MAP SYTUACYJNO WYSOKOŚCIOWYCH DO CELÓW PROJEKTOWYCH W MIEJSCOWOŚCIACH KURKI I KISINY ORAZ DOKUMENTACJI FORMALNO PRAWNEJ</t>
  </si>
  <si>
    <t>01008</t>
  </si>
  <si>
    <t>BUDOWA HYDROFORNI W RUSZKOWIE</t>
  </si>
  <si>
    <t>WYDATKI NA ZAKUPY INWESTYCYJNE( ZAKUP KOMPUTERÓW)</t>
  </si>
  <si>
    <t>BUDOWA SALI GIMNASTYCZNEJ Z ZAPLECZEM PRZY S.P.W UZDOWIE</t>
  </si>
  <si>
    <t xml:space="preserve">do Zarządzenia Nr 29/11     </t>
  </si>
  <si>
    <t>z dnia 11marca 2011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</si>
</sst>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9" fontId="0" fillId="0" borderId="4" xfId="0" applyNumberForma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0" fontId="0" fillId="0" borderId="4" xfId="0" applyBorder="1" applyAlignment="1">
      <alignment/>
    </xf>
    <xf numFmtId="49" fontId="1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view="pageBreakPreview" zoomScaleSheetLayoutView="100" workbookViewId="0" topLeftCell="A1">
      <selection activeCell="A7" sqref="A7:F7"/>
    </sheetView>
  </sheetViews>
  <sheetFormatPr defaultColWidth="9.140625" defaultRowHeight="12.75"/>
  <cols>
    <col min="1" max="1" width="9.140625" style="4" customWidth="1"/>
    <col min="2" max="2" width="13.7109375" style="4" customWidth="1"/>
    <col min="3" max="3" width="29.57421875" style="0" customWidth="1"/>
    <col min="4" max="4" width="18.8515625" style="0" customWidth="1"/>
    <col min="5" max="5" width="16.421875" style="0" customWidth="1"/>
    <col min="6" max="6" width="13.140625" style="0" customWidth="1"/>
  </cols>
  <sheetData>
    <row r="1" ht="12.75">
      <c r="E1" t="s">
        <v>21</v>
      </c>
    </row>
    <row r="2" ht="12.75">
      <c r="E2" t="s">
        <v>73</v>
      </c>
    </row>
    <row r="3" ht="12.75">
      <c r="E3" t="s">
        <v>16</v>
      </c>
    </row>
    <row r="4" ht="12.75">
      <c r="E4" t="s">
        <v>74</v>
      </c>
    </row>
    <row r="5" ht="11.25" customHeight="1"/>
    <row r="6" spans="1:6" ht="22.5" customHeight="1">
      <c r="A6" s="63" t="s">
        <v>8</v>
      </c>
      <c r="B6" s="63"/>
      <c r="C6" s="63"/>
      <c r="D6" s="63"/>
      <c r="E6" s="63"/>
      <c r="F6" s="63"/>
    </row>
    <row r="7" spans="1:6" ht="22.5" customHeight="1">
      <c r="A7" s="63" t="s">
        <v>9</v>
      </c>
      <c r="B7" s="63"/>
      <c r="C7" s="63"/>
      <c r="D7" s="63"/>
      <c r="E7" s="63"/>
      <c r="F7" s="63"/>
    </row>
    <row r="8" spans="1:6" ht="22.5" customHeight="1">
      <c r="A8" s="63" t="s">
        <v>33</v>
      </c>
      <c r="B8" s="63"/>
      <c r="C8" s="63"/>
      <c r="D8" s="63"/>
      <c r="E8" s="63"/>
      <c r="F8" s="63"/>
    </row>
    <row r="9" ht="16.5" customHeight="1" thickBot="1"/>
    <row r="10" spans="1:6" s="3" customFormat="1" ht="32.25" customHeight="1" thickBot="1" thickTop="1">
      <c r="A10" s="10" t="s">
        <v>0</v>
      </c>
      <c r="B10" s="10" t="s">
        <v>1</v>
      </c>
      <c r="C10" s="25" t="s">
        <v>2</v>
      </c>
      <c r="D10" s="25" t="s">
        <v>32</v>
      </c>
      <c r="E10" s="27" t="s">
        <v>3</v>
      </c>
      <c r="F10" s="28" t="s">
        <v>4</v>
      </c>
    </row>
    <row r="11" spans="1:6" ht="18" customHeight="1" thickBot="1" thickTop="1">
      <c r="A11" s="66" t="s">
        <v>42</v>
      </c>
      <c r="B11" s="66"/>
      <c r="C11" s="67"/>
      <c r="D11" s="11">
        <f>SUM(D13:D22)</f>
        <v>2512544.3899999997</v>
      </c>
      <c r="E11" s="29">
        <f>SUM(E13:E22)</f>
        <v>2220283.78</v>
      </c>
      <c r="F11" s="12">
        <f>SUM(E11/D11*100)</f>
        <v>88.36794242668087</v>
      </c>
    </row>
    <row r="12" spans="1:6" s="2" customFormat="1" ht="18" customHeight="1" hidden="1" thickBot="1" thickTop="1">
      <c r="A12" s="61" t="s">
        <v>5</v>
      </c>
      <c r="B12" s="47" t="s">
        <v>6</v>
      </c>
      <c r="C12" s="26" t="s">
        <v>7</v>
      </c>
      <c r="D12" s="14">
        <v>646100</v>
      </c>
      <c r="E12" s="14"/>
      <c r="F12" s="15">
        <f aca="true" t="shared" si="0" ref="F12:F20">SUM(E12/D12*100)</f>
        <v>0</v>
      </c>
    </row>
    <row r="13" spans="1:6" s="2" customFormat="1" ht="27" customHeight="1" thickBot="1" thickTop="1">
      <c r="A13" s="68"/>
      <c r="B13" s="50" t="s">
        <v>69</v>
      </c>
      <c r="C13" s="26" t="s">
        <v>34</v>
      </c>
      <c r="D13" s="14">
        <v>90000</v>
      </c>
      <c r="E13" s="14">
        <v>79076</v>
      </c>
      <c r="F13" s="15">
        <f>SUM(E13/D13*100)</f>
        <v>87.86222222222221</v>
      </c>
    </row>
    <row r="14" spans="1:6" s="2" customFormat="1" ht="27" customHeight="1" thickBot="1" thickTop="1">
      <c r="A14" s="68"/>
      <c r="B14" s="48"/>
      <c r="C14" s="26" t="s">
        <v>35</v>
      </c>
      <c r="D14" s="14">
        <v>75000</v>
      </c>
      <c r="E14" s="14">
        <v>75000</v>
      </c>
      <c r="F14" s="15">
        <f>SUM(E14/D14*100)</f>
        <v>100</v>
      </c>
    </row>
    <row r="15" spans="1:6" s="2" customFormat="1" ht="42.75" customHeight="1" thickBot="1" thickTop="1">
      <c r="A15" s="68"/>
      <c r="B15" s="48"/>
      <c r="C15" s="26" t="s">
        <v>36</v>
      </c>
      <c r="D15" s="14">
        <v>63600</v>
      </c>
      <c r="E15" s="14">
        <v>63595.88</v>
      </c>
      <c r="F15" s="15">
        <f>SUM(E15/D15*100)</f>
        <v>99.99352201257862</v>
      </c>
    </row>
    <row r="16" spans="1:6" s="2" customFormat="1" ht="43.5" customHeight="1" thickBot="1" thickTop="1">
      <c r="A16" s="68"/>
      <c r="B16" s="46" t="s">
        <v>6</v>
      </c>
      <c r="C16" s="13" t="s">
        <v>37</v>
      </c>
      <c r="D16" s="14">
        <v>17000</v>
      </c>
      <c r="E16" s="14">
        <v>16600</v>
      </c>
      <c r="F16" s="15">
        <f>SUM(E16/D16*100)</f>
        <v>97.6470588235294</v>
      </c>
    </row>
    <row r="17" spans="1:6" s="2" customFormat="1" ht="42" customHeight="1" thickBot="1" thickTop="1">
      <c r="A17" s="68"/>
      <c r="B17" s="48"/>
      <c r="C17" s="13" t="s">
        <v>38</v>
      </c>
      <c r="D17" s="14">
        <v>54000</v>
      </c>
      <c r="E17" s="14">
        <v>53999.64</v>
      </c>
      <c r="F17" s="15">
        <f t="shared" si="0"/>
        <v>99.99933333333333</v>
      </c>
    </row>
    <row r="18" spans="1:6" s="2" customFormat="1" ht="42" customHeight="1" thickBot="1" thickTop="1">
      <c r="A18" s="68"/>
      <c r="B18" s="48"/>
      <c r="C18" s="2" t="s">
        <v>40</v>
      </c>
      <c r="D18" s="14">
        <v>120000</v>
      </c>
      <c r="E18" s="14">
        <v>119096</v>
      </c>
      <c r="F18" s="15">
        <f t="shared" si="0"/>
        <v>99.24666666666667</v>
      </c>
    </row>
    <row r="19" spans="1:6" s="2" customFormat="1" ht="27.75" customHeight="1" thickBot="1" thickTop="1">
      <c r="A19" s="23"/>
      <c r="B19" s="23"/>
      <c r="C19" s="13" t="s">
        <v>39</v>
      </c>
      <c r="D19" s="14">
        <v>100000</v>
      </c>
      <c r="E19" s="14">
        <v>100000</v>
      </c>
      <c r="F19" s="15">
        <f t="shared" si="0"/>
        <v>100</v>
      </c>
    </row>
    <row r="20" spans="1:6" s="2" customFormat="1" ht="84" customHeight="1" thickBot="1" thickTop="1">
      <c r="A20" s="23"/>
      <c r="B20" s="23"/>
      <c r="C20" s="13" t="s">
        <v>68</v>
      </c>
      <c r="D20" s="14">
        <v>75000</v>
      </c>
      <c r="E20" s="14">
        <v>64660</v>
      </c>
      <c r="F20" s="15">
        <f t="shared" si="0"/>
        <v>86.21333333333332</v>
      </c>
    </row>
    <row r="21" spans="1:6" s="2" customFormat="1" ht="73.5" customHeight="1" thickBot="1" thickTop="1">
      <c r="A21" s="21"/>
      <c r="B21" s="21"/>
      <c r="C21" s="43" t="s">
        <v>41</v>
      </c>
      <c r="D21" s="14">
        <v>1260944.39</v>
      </c>
      <c r="E21" s="14">
        <v>1260944.16</v>
      </c>
      <c r="F21" s="22">
        <f aca="true" t="shared" si="1" ref="F21:F26">SUM(E21/D21*100)</f>
        <v>99.99998175970313</v>
      </c>
    </row>
    <row r="22" spans="1:6" s="2" customFormat="1" ht="42.75" customHeight="1" thickBot="1" thickTop="1">
      <c r="A22" s="21"/>
      <c r="B22" s="21"/>
      <c r="C22" s="43" t="s">
        <v>70</v>
      </c>
      <c r="D22" s="14">
        <v>657000</v>
      </c>
      <c r="E22" s="14">
        <v>387312.1</v>
      </c>
      <c r="F22" s="22">
        <f t="shared" si="1"/>
        <v>58.95161339421613</v>
      </c>
    </row>
    <row r="23" spans="1:6" s="2" customFormat="1" ht="18" customHeight="1" thickBot="1" thickTop="1">
      <c r="A23" s="64" t="s">
        <v>43</v>
      </c>
      <c r="B23" s="64"/>
      <c r="C23" s="64"/>
      <c r="D23" s="16">
        <f>SUM(D24:D26)</f>
        <v>1911854</v>
      </c>
      <c r="E23" s="16">
        <f>SUM(E24:E26)</f>
        <v>1904798.1099999999</v>
      </c>
      <c r="F23" s="12">
        <f>SUM(E23/D23*100)</f>
        <v>99.63093991486797</v>
      </c>
    </row>
    <row r="24" spans="1:6" s="2" customFormat="1" ht="27.75" customHeight="1" thickBot="1" thickTop="1">
      <c r="A24" s="24" t="s">
        <v>10</v>
      </c>
      <c r="B24" s="24" t="s">
        <v>11</v>
      </c>
      <c r="C24" s="31" t="s">
        <v>44</v>
      </c>
      <c r="D24" s="30">
        <v>1848186</v>
      </c>
      <c r="E24" s="30">
        <v>1843200.46</v>
      </c>
      <c r="F24" s="32">
        <f>SUM(E24/D24*100)</f>
        <v>99.73024684744934</v>
      </c>
    </row>
    <row r="25" spans="1:6" s="2" customFormat="1" ht="27.75" customHeight="1" thickBot="1" thickTop="1">
      <c r="A25" s="33"/>
      <c r="B25" s="33"/>
      <c r="C25" s="31" t="s">
        <v>45</v>
      </c>
      <c r="D25" s="30">
        <v>40000</v>
      </c>
      <c r="E25" s="30">
        <v>38117.42</v>
      </c>
      <c r="F25" s="32">
        <f>SUM(E25/D25*100)</f>
        <v>95.29355</v>
      </c>
    </row>
    <row r="26" spans="1:6" s="2" customFormat="1" ht="27.75" customHeight="1" thickBot="1" thickTop="1">
      <c r="A26" s="33"/>
      <c r="B26" s="33"/>
      <c r="C26" s="31" t="s">
        <v>46</v>
      </c>
      <c r="D26" s="30">
        <v>23668</v>
      </c>
      <c r="E26" s="30">
        <v>23480.23</v>
      </c>
      <c r="F26" s="32">
        <f t="shared" si="1"/>
        <v>99.2066503295589</v>
      </c>
    </row>
    <row r="27" spans="1:6" s="2" customFormat="1" ht="41.25" customHeight="1" hidden="1" thickBot="1" thickTop="1">
      <c r="A27" s="65"/>
      <c r="B27" s="65"/>
      <c r="C27" s="13" t="s">
        <v>12</v>
      </c>
      <c r="D27" s="14">
        <v>5000</v>
      </c>
      <c r="E27" s="14">
        <v>0</v>
      </c>
      <c r="F27" s="15">
        <f>SUM(E27/D27*100)</f>
        <v>0</v>
      </c>
    </row>
    <row r="28" spans="1:6" s="2" customFormat="1" ht="18" customHeight="1" hidden="1" thickBot="1" thickTop="1">
      <c r="A28" s="65"/>
      <c r="B28" s="65"/>
      <c r="C28" s="13" t="s">
        <v>13</v>
      </c>
      <c r="D28" s="14">
        <v>122000</v>
      </c>
      <c r="E28" s="14">
        <v>121999.51</v>
      </c>
      <c r="F28" s="15">
        <f>SUM(E28/D28*100)</f>
        <v>99.99959836065572</v>
      </c>
    </row>
    <row r="29" spans="1:6" s="2" customFormat="1" ht="26.25" customHeight="1" hidden="1" thickBot="1" thickTop="1">
      <c r="A29" s="65"/>
      <c r="B29" s="65"/>
      <c r="C29" s="13" t="s">
        <v>14</v>
      </c>
      <c r="D29" s="20">
        <v>122000</v>
      </c>
      <c r="E29" s="20">
        <v>122000</v>
      </c>
      <c r="F29" s="15">
        <f>SUM(E29/D29*100)</f>
        <v>100</v>
      </c>
    </row>
    <row r="30" spans="1:6" s="39" customFormat="1" ht="17.25" customHeight="1" thickBot="1" thickTop="1">
      <c r="A30" s="72" t="s">
        <v>23</v>
      </c>
      <c r="B30" s="73"/>
      <c r="C30" s="74"/>
      <c r="D30" s="37">
        <f>SUM(D31)</f>
        <v>12000</v>
      </c>
      <c r="E30" s="37">
        <f>SUM(E31)</f>
        <v>7951</v>
      </c>
      <c r="F30" s="38">
        <f>SUM(E30/D30*100)</f>
        <v>66.25833333333333</v>
      </c>
    </row>
    <row r="31" spans="1:8" s="2" customFormat="1" ht="17.25" customHeight="1" thickTop="1">
      <c r="A31" s="19" t="s">
        <v>24</v>
      </c>
      <c r="B31" s="24" t="s">
        <v>25</v>
      </c>
      <c r="C31" s="75" t="s">
        <v>71</v>
      </c>
      <c r="D31" s="60">
        <v>12000</v>
      </c>
      <c r="E31" s="60">
        <v>7951</v>
      </c>
      <c r="F31" s="54">
        <f>SUM(E31/D31*100)</f>
        <v>66.25833333333333</v>
      </c>
      <c r="H31" s="2" t="s">
        <v>22</v>
      </c>
    </row>
    <row r="32" spans="1:6" s="42" customFormat="1" ht="26.25" customHeight="1" thickBot="1">
      <c r="A32" s="34"/>
      <c r="B32" s="35"/>
      <c r="C32" s="76"/>
      <c r="D32" s="59"/>
      <c r="E32" s="59"/>
      <c r="F32" s="55"/>
    </row>
    <row r="33" spans="1:6" s="13" customFormat="1" ht="27.75" customHeight="1" thickBot="1" thickTop="1">
      <c r="A33" s="53" t="s">
        <v>28</v>
      </c>
      <c r="B33" s="53"/>
      <c r="C33" s="53"/>
      <c r="D33" s="51">
        <f>SUM(D34:D35)</f>
        <v>37000</v>
      </c>
      <c r="E33" s="51">
        <f>SUM(E34:E35)</f>
        <v>37000</v>
      </c>
      <c r="F33" s="52">
        <f>SUM(E33/D33*100)</f>
        <v>100</v>
      </c>
    </row>
    <row r="34" spans="1:6" s="2" customFormat="1" ht="17.25" customHeight="1" thickTop="1">
      <c r="A34" s="61" t="s">
        <v>26</v>
      </c>
      <c r="B34" s="77" t="s">
        <v>27</v>
      </c>
      <c r="C34" s="75" t="s">
        <v>47</v>
      </c>
      <c r="D34" s="60">
        <v>37000</v>
      </c>
      <c r="E34" s="58">
        <v>37000</v>
      </c>
      <c r="F34" s="56">
        <f>SUM(E34/D34*100)</f>
        <v>100</v>
      </c>
    </row>
    <row r="35" spans="1:6" s="2" customFormat="1" ht="26.25" customHeight="1" thickBot="1">
      <c r="A35" s="62"/>
      <c r="B35" s="78"/>
      <c r="C35" s="76"/>
      <c r="D35" s="59"/>
      <c r="E35" s="59"/>
      <c r="F35" s="57"/>
    </row>
    <row r="36" spans="1:6" s="2" customFormat="1" ht="18" customHeight="1" thickBot="1" thickTop="1">
      <c r="A36" s="64" t="s">
        <v>18</v>
      </c>
      <c r="B36" s="64"/>
      <c r="C36" s="64"/>
      <c r="D36" s="16">
        <f>SUM(D37:D40)</f>
        <v>1360000</v>
      </c>
      <c r="E36" s="16">
        <f>SUM(E37:E40)</f>
        <v>1354375.96</v>
      </c>
      <c r="F36" s="12">
        <f>SUM(E36/D36*100)</f>
        <v>99.58646764705883</v>
      </c>
    </row>
    <row r="37" spans="1:6" s="2" customFormat="1" ht="43.5" customHeight="1" thickBot="1" thickTop="1">
      <c r="A37" s="19" t="s">
        <v>19</v>
      </c>
      <c r="B37" s="19" t="s">
        <v>29</v>
      </c>
      <c r="C37" s="13" t="s">
        <v>72</v>
      </c>
      <c r="D37" s="14">
        <v>1206000</v>
      </c>
      <c r="E37" s="14">
        <v>1205702.24</v>
      </c>
      <c r="F37" s="15">
        <f>SUM(E37/D37*100)</f>
        <v>99.97531011608623</v>
      </c>
    </row>
    <row r="38" spans="1:6" s="42" customFormat="1" ht="48.75" customHeight="1" thickBot="1" thickTop="1">
      <c r="A38" s="23"/>
      <c r="B38" s="44"/>
      <c r="C38" s="13" t="s">
        <v>48</v>
      </c>
      <c r="D38" s="14">
        <v>59000</v>
      </c>
      <c r="E38" s="14">
        <v>54087</v>
      </c>
      <c r="F38" s="15">
        <f>SUM(E38/D38*100)</f>
        <v>91.6728813559322</v>
      </c>
    </row>
    <row r="39" spans="1:6" s="2" customFormat="1" ht="40.5" customHeight="1" thickBot="1" thickTop="1">
      <c r="A39" s="23"/>
      <c r="B39" s="44"/>
      <c r="C39" s="40" t="s">
        <v>49</v>
      </c>
      <c r="D39" s="41">
        <v>35000</v>
      </c>
      <c r="E39" s="41">
        <v>34917.17</v>
      </c>
      <c r="F39" s="36">
        <f>SUM(E39/D39*100)</f>
        <v>99.76334285714286</v>
      </c>
    </row>
    <row r="40" spans="1:6" s="2" customFormat="1" ht="45" customHeight="1" thickBot="1" thickTop="1">
      <c r="A40" s="21"/>
      <c r="B40" s="45"/>
      <c r="C40" s="13" t="s">
        <v>50</v>
      </c>
      <c r="D40" s="14">
        <v>60000</v>
      </c>
      <c r="E40" s="14">
        <v>59669.55</v>
      </c>
      <c r="F40" s="15">
        <f>SUM(E40/D40*100)</f>
        <v>99.44925</v>
      </c>
    </row>
    <row r="41" spans="1:6" s="2" customFormat="1" ht="18" customHeight="1" thickBot="1" thickTop="1">
      <c r="A41" s="79" t="s">
        <v>53</v>
      </c>
      <c r="B41" s="80"/>
      <c r="C41" s="49"/>
      <c r="D41" s="16">
        <f>SUM(D42:D54)</f>
        <v>158647</v>
      </c>
      <c r="E41" s="16">
        <f>SUM(E42:E54)</f>
        <v>152541</v>
      </c>
      <c r="F41" s="12">
        <f aca="true" t="shared" si="2" ref="F41:F54">SUM(E41/D41*100)</f>
        <v>96.1512036155742</v>
      </c>
    </row>
    <row r="42" spans="1:6" s="2" customFormat="1" ht="42" customHeight="1" thickBot="1" thickTop="1">
      <c r="A42" s="19" t="s">
        <v>51</v>
      </c>
      <c r="B42" s="19" t="s">
        <v>52</v>
      </c>
      <c r="C42" s="13" t="s">
        <v>54</v>
      </c>
      <c r="D42" s="14">
        <v>11030</v>
      </c>
      <c r="E42" s="14">
        <v>10700</v>
      </c>
      <c r="F42" s="15">
        <f t="shared" si="2"/>
        <v>97.0081595648232</v>
      </c>
    </row>
    <row r="43" spans="1:6" s="2" customFormat="1" ht="44.25" customHeight="1" thickBot="1" thickTop="1">
      <c r="A43" s="23"/>
      <c r="B43" s="23"/>
      <c r="C43" s="13" t="s">
        <v>55</v>
      </c>
      <c r="D43" s="14">
        <v>7300</v>
      </c>
      <c r="E43" s="14">
        <v>7300</v>
      </c>
      <c r="F43" s="15">
        <f t="shared" si="2"/>
        <v>100</v>
      </c>
    </row>
    <row r="44" spans="1:6" s="2" customFormat="1" ht="48" customHeight="1" thickBot="1" thickTop="1">
      <c r="A44" s="23"/>
      <c r="B44" s="23"/>
      <c r="C44" s="13" t="s">
        <v>56</v>
      </c>
      <c r="D44" s="14">
        <v>13200</v>
      </c>
      <c r="E44" s="14">
        <v>12350</v>
      </c>
      <c r="F44" s="15">
        <f aca="true" t="shared" si="3" ref="F44:F50">SUM(E44/D44*100)</f>
        <v>93.56060606060606</v>
      </c>
    </row>
    <row r="45" spans="1:6" s="2" customFormat="1" ht="42.75" customHeight="1" thickBot="1" thickTop="1">
      <c r="A45" s="23"/>
      <c r="B45" s="23"/>
      <c r="C45" s="13" t="s">
        <v>57</v>
      </c>
      <c r="D45" s="14">
        <v>5800</v>
      </c>
      <c r="E45" s="14">
        <v>5800</v>
      </c>
      <c r="F45" s="15">
        <f t="shared" si="3"/>
        <v>100</v>
      </c>
    </row>
    <row r="46" spans="1:6" s="2" customFormat="1" ht="39" customHeight="1" thickBot="1" thickTop="1">
      <c r="A46" s="23"/>
      <c r="B46" s="23"/>
      <c r="C46" s="13" t="s">
        <v>58</v>
      </c>
      <c r="D46" s="14">
        <v>7076</v>
      </c>
      <c r="E46" s="14">
        <v>7076</v>
      </c>
      <c r="F46" s="15">
        <f t="shared" si="3"/>
        <v>100</v>
      </c>
    </row>
    <row r="47" spans="1:6" s="2" customFormat="1" ht="35.25" customHeight="1" thickBot="1" thickTop="1">
      <c r="A47" s="23"/>
      <c r="B47" s="23"/>
      <c r="C47" s="13" t="s">
        <v>59</v>
      </c>
      <c r="D47" s="14">
        <v>18471</v>
      </c>
      <c r="E47" s="14">
        <v>15960</v>
      </c>
      <c r="F47" s="15">
        <f t="shared" si="3"/>
        <v>86.40571707000161</v>
      </c>
    </row>
    <row r="48" spans="1:6" s="2" customFormat="1" ht="42" customHeight="1" thickBot="1" thickTop="1">
      <c r="A48" s="23"/>
      <c r="B48" s="23"/>
      <c r="C48" s="13" t="s">
        <v>60</v>
      </c>
      <c r="D48" s="14">
        <v>18859</v>
      </c>
      <c r="E48" s="14">
        <v>17120</v>
      </c>
      <c r="F48" s="15">
        <f t="shared" si="3"/>
        <v>90.77893843788112</v>
      </c>
    </row>
    <row r="49" spans="1:6" s="2" customFormat="1" ht="46.5" customHeight="1" thickBot="1" thickTop="1">
      <c r="A49" s="23"/>
      <c r="B49" s="23"/>
      <c r="C49" s="13" t="s">
        <v>61</v>
      </c>
      <c r="D49" s="14">
        <v>23907</v>
      </c>
      <c r="E49" s="14">
        <v>23907</v>
      </c>
      <c r="F49" s="15">
        <f t="shared" si="3"/>
        <v>100</v>
      </c>
    </row>
    <row r="50" spans="1:6" s="2" customFormat="1" ht="37.5" customHeight="1" thickBot="1" thickTop="1">
      <c r="A50" s="23"/>
      <c r="B50" s="23"/>
      <c r="C50" s="13" t="s">
        <v>62</v>
      </c>
      <c r="D50" s="14">
        <v>10423</v>
      </c>
      <c r="E50" s="14">
        <v>10423</v>
      </c>
      <c r="F50" s="15">
        <f t="shared" si="3"/>
        <v>100</v>
      </c>
    </row>
    <row r="51" spans="1:6" s="2" customFormat="1" ht="33" customHeight="1" thickBot="1" thickTop="1">
      <c r="A51" s="23"/>
      <c r="B51" s="23"/>
      <c r="C51" s="13" t="s">
        <v>63</v>
      </c>
      <c r="D51" s="14">
        <v>12766</v>
      </c>
      <c r="E51" s="14">
        <v>12390</v>
      </c>
      <c r="F51" s="15">
        <f t="shared" si="2"/>
        <v>97.05467648441171</v>
      </c>
    </row>
    <row r="52" spans="1:6" s="2" customFormat="1" ht="43.5" customHeight="1" thickBot="1" thickTop="1">
      <c r="A52" s="23"/>
      <c r="B52" s="23"/>
      <c r="C52" s="13" t="s">
        <v>64</v>
      </c>
      <c r="D52" s="14">
        <v>11000</v>
      </c>
      <c r="E52" s="14">
        <v>10700</v>
      </c>
      <c r="F52" s="15">
        <f t="shared" si="2"/>
        <v>97.27272727272728</v>
      </c>
    </row>
    <row r="53" spans="1:6" s="2" customFormat="1" ht="33.75" customHeight="1" thickBot="1" thickTop="1">
      <c r="A53" s="23"/>
      <c r="B53" s="23"/>
      <c r="C53" s="13" t="s">
        <v>65</v>
      </c>
      <c r="D53" s="14">
        <v>12115</v>
      </c>
      <c r="E53" s="14">
        <v>12115</v>
      </c>
      <c r="F53" s="15">
        <f t="shared" si="2"/>
        <v>100</v>
      </c>
    </row>
    <row r="54" spans="1:6" s="2" customFormat="1" ht="33.75" customHeight="1" thickBot="1" thickTop="1">
      <c r="A54" s="21"/>
      <c r="B54" s="21"/>
      <c r="C54" s="13" t="s">
        <v>66</v>
      </c>
      <c r="D54" s="14">
        <v>6700</v>
      </c>
      <c r="E54" s="14">
        <v>6700</v>
      </c>
      <c r="F54" s="15">
        <f t="shared" si="2"/>
        <v>100</v>
      </c>
    </row>
    <row r="55" spans="1:14" s="2" customFormat="1" ht="18" customHeight="1" thickBot="1" thickTop="1">
      <c r="A55" s="64" t="s">
        <v>30</v>
      </c>
      <c r="B55" s="64"/>
      <c r="C55" s="64"/>
      <c r="D55" s="16">
        <f>SUM(D56:D57)</f>
        <v>679518.08</v>
      </c>
      <c r="E55" s="16">
        <f>SUM(E56:E57)</f>
        <v>643633.49</v>
      </c>
      <c r="F55" s="12">
        <f>SUM(E55/D55*100)</f>
        <v>94.71911181524413</v>
      </c>
      <c r="G55" s="69"/>
      <c r="H55" s="70"/>
      <c r="I55" s="70"/>
      <c r="J55" s="70"/>
      <c r="K55" s="70"/>
      <c r="L55" s="70"/>
      <c r="M55" s="70"/>
      <c r="N55" s="70"/>
    </row>
    <row r="56" spans="1:14" s="2" customFormat="1" ht="33" customHeight="1" thickBot="1" thickTop="1">
      <c r="A56" s="19" t="s">
        <v>20</v>
      </c>
      <c r="B56" s="19" t="s">
        <v>17</v>
      </c>
      <c r="C56" s="13" t="s">
        <v>67</v>
      </c>
      <c r="D56" s="14">
        <v>5000</v>
      </c>
      <c r="E56" s="14">
        <v>5000</v>
      </c>
      <c r="F56" s="15">
        <f>SUM(E56/D56*100)</f>
        <v>100</v>
      </c>
      <c r="G56" s="69"/>
      <c r="H56" s="70"/>
      <c r="I56" s="70"/>
      <c r="J56" s="70"/>
      <c r="K56" s="70"/>
      <c r="L56" s="70"/>
      <c r="M56" s="70"/>
      <c r="N56" s="70"/>
    </row>
    <row r="57" spans="1:14" s="2" customFormat="1" ht="56.25" customHeight="1" thickBot="1" thickTop="1">
      <c r="A57" s="21"/>
      <c r="B57" s="21"/>
      <c r="C57" s="13" t="s">
        <v>31</v>
      </c>
      <c r="D57" s="14">
        <v>674518.08</v>
      </c>
      <c r="E57" s="14">
        <v>638633.49</v>
      </c>
      <c r="F57" s="15">
        <f>SUM(E57/D57*100)</f>
        <v>94.67996617674059</v>
      </c>
      <c r="G57" s="69"/>
      <c r="H57" s="70"/>
      <c r="I57" s="70"/>
      <c r="J57" s="70"/>
      <c r="K57" s="70"/>
      <c r="L57" s="70"/>
      <c r="M57" s="70"/>
      <c r="N57" s="70"/>
    </row>
    <row r="58" spans="1:14" s="2" customFormat="1" ht="19.5" customHeight="1" thickBot="1" thickTop="1">
      <c r="A58" s="71" t="s">
        <v>15</v>
      </c>
      <c r="B58" s="71"/>
      <c r="C58" s="71"/>
      <c r="D58" s="17">
        <f>SUM(D55+D36+D23+D11+D33+D30+D41)</f>
        <v>6671563.47</v>
      </c>
      <c r="E58" s="17">
        <f>SUM(E11+E23+E36+E55+E33+E30+E41)</f>
        <v>6320583.34</v>
      </c>
      <c r="F58" s="18">
        <f>SUM(E58/D58*100)</f>
        <v>94.73916224317956</v>
      </c>
      <c r="G58" s="69"/>
      <c r="H58" s="70"/>
      <c r="I58" s="70"/>
      <c r="J58" s="70"/>
      <c r="K58" s="70"/>
      <c r="L58" s="70"/>
      <c r="M58" s="70"/>
      <c r="N58" s="70"/>
    </row>
    <row r="59" spans="1:5" s="2" customFormat="1" ht="13.5" thickTop="1">
      <c r="A59" s="6"/>
      <c r="B59" s="6"/>
      <c r="D59" s="7"/>
      <c r="E59" s="7"/>
    </row>
    <row r="60" spans="1:5" s="2" customFormat="1" ht="12.75">
      <c r="A60" s="6"/>
      <c r="B60" s="6"/>
      <c r="D60" s="7"/>
      <c r="E60" s="7"/>
    </row>
    <row r="61" spans="1:5" s="2" customFormat="1" ht="12.75">
      <c r="A61" s="6"/>
      <c r="B61" s="6"/>
      <c r="D61" s="7"/>
      <c r="E61" s="7"/>
    </row>
    <row r="62" spans="1:5" s="1" customFormat="1" ht="12.75">
      <c r="A62" s="5"/>
      <c r="B62" s="5"/>
      <c r="D62" s="8"/>
      <c r="E62" s="8"/>
    </row>
    <row r="63" spans="4:5" ht="12.75">
      <c r="D63" s="9"/>
      <c r="E63" s="9"/>
    </row>
    <row r="64" spans="4:5" ht="12.75">
      <c r="D64" s="9"/>
      <c r="E64" s="9"/>
    </row>
    <row r="65" spans="4:5" ht="12.75">
      <c r="D65" s="9"/>
      <c r="E65" s="9"/>
    </row>
    <row r="66" spans="4:5" ht="12.75">
      <c r="D66" s="9"/>
      <c r="E66" s="9"/>
    </row>
    <row r="67" spans="4:5" ht="12.75">
      <c r="D67" s="9"/>
      <c r="E67" s="9"/>
    </row>
    <row r="68" spans="4:5" ht="12.75">
      <c r="D68" s="9"/>
      <c r="E68" s="9"/>
    </row>
    <row r="69" spans="4:5" ht="12.75">
      <c r="D69" s="9"/>
      <c r="E69" s="9"/>
    </row>
    <row r="70" spans="4:5" ht="12.75">
      <c r="D70" s="9"/>
      <c r="E70" s="9"/>
    </row>
    <row r="71" spans="4:5" ht="12.75">
      <c r="D71" s="9"/>
      <c r="E71" s="9"/>
    </row>
    <row r="72" spans="4:5" ht="12.75">
      <c r="D72" s="9"/>
      <c r="E72" s="9"/>
    </row>
    <row r="73" spans="4:5" ht="12.75">
      <c r="D73" s="9"/>
      <c r="E73" s="9"/>
    </row>
    <row r="74" spans="4:5" ht="12.75">
      <c r="D74" s="9"/>
      <c r="E74" s="9"/>
    </row>
    <row r="75" spans="4:5" ht="12.75">
      <c r="D75" s="9"/>
      <c r="E75" s="9"/>
    </row>
    <row r="76" spans="4:5" ht="12.75">
      <c r="D76" s="9"/>
      <c r="E76" s="9"/>
    </row>
    <row r="77" spans="4:5" ht="12.75">
      <c r="D77" s="9"/>
      <c r="E77" s="9"/>
    </row>
  </sheetData>
  <mergeCells count="25">
    <mergeCell ref="A55:C55"/>
    <mergeCell ref="G55:N58"/>
    <mergeCell ref="A58:C58"/>
    <mergeCell ref="A30:C30"/>
    <mergeCell ref="C31:C32"/>
    <mergeCell ref="D31:D32"/>
    <mergeCell ref="E31:E32"/>
    <mergeCell ref="B34:B35"/>
    <mergeCell ref="C34:C35"/>
    <mergeCell ref="A41:C41"/>
    <mergeCell ref="A6:F6"/>
    <mergeCell ref="A7:F7"/>
    <mergeCell ref="A8:F8"/>
    <mergeCell ref="A36:C36"/>
    <mergeCell ref="A27:A29"/>
    <mergeCell ref="B27:B29"/>
    <mergeCell ref="A11:C11"/>
    <mergeCell ref="A12:A18"/>
    <mergeCell ref="A23:C23"/>
    <mergeCell ref="A33:C33"/>
    <mergeCell ref="F31:F32"/>
    <mergeCell ref="F34:F35"/>
    <mergeCell ref="E34:E35"/>
    <mergeCell ref="D34:D35"/>
    <mergeCell ref="A34:A35"/>
  </mergeCells>
  <printOptions/>
  <pageMargins left="0.75" right="0.75" top="1" bottom="1" header="0.5" footer="0.5"/>
  <pageSetup horizontalDpi="120" verticalDpi="120" orientation="portrait" paperSize="9" scale="85" r:id="rId1"/>
  <rowBreaks count="2" manualBreakCount="2">
    <brk id="32" max="5" man="1"/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urzad</cp:lastModifiedBy>
  <cp:lastPrinted>2011-03-01T10:31:58Z</cp:lastPrinted>
  <dcterms:created xsi:type="dcterms:W3CDTF">2007-02-22T08:51:20Z</dcterms:created>
  <dcterms:modified xsi:type="dcterms:W3CDTF">2011-03-11T09:58:01Z</dcterms:modified>
  <cp:category/>
  <cp:version/>
  <cp:contentType/>
  <cp:contentStatus/>
</cp:coreProperties>
</file>